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308"/>
  </bookViews>
  <sheets>
    <sheet name="HĐND" sheetId="6" r:id="rId1"/>
    <sheet name="Sheet1" sheetId="1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6" l="1"/>
  <c r="D10" i="6"/>
  <c r="E8" i="6"/>
  <c r="D8" i="6"/>
  <c r="E7" i="6"/>
  <c r="D7" i="6"/>
  <c r="E6" i="6"/>
  <c r="D6" i="6"/>
  <c r="E5" i="6"/>
  <c r="D5" i="6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G3" i="1"/>
  <c r="G4" i="1"/>
  <c r="G5" i="1"/>
  <c r="G7" i="1"/>
  <c r="G8" i="1"/>
  <c r="G9" i="1"/>
  <c r="G10" i="1"/>
  <c r="G11" i="1"/>
  <c r="G2" i="1"/>
  <c r="F8" i="1"/>
  <c r="F9" i="1"/>
  <c r="F10" i="1"/>
  <c r="F11" i="1"/>
  <c r="F7" i="1"/>
  <c r="F2" i="1"/>
  <c r="F5" i="1"/>
  <c r="F4" i="1"/>
  <c r="F3" i="1"/>
</calcChain>
</file>

<file path=xl/sharedStrings.xml><?xml version="1.0" encoding="utf-8"?>
<sst xmlns="http://schemas.openxmlformats.org/spreadsheetml/2006/main" count="223" uniqueCount="118">
  <si>
    <t>Xã</t>
  </si>
  <si>
    <t>Dân số</t>
  </si>
  <si>
    <t>Khu vực</t>
  </si>
  <si>
    <t>Xã A</t>
  </si>
  <si>
    <t>vùng khác</t>
  </si>
  <si>
    <t>Xã B</t>
  </si>
  <si>
    <t>miền núi/vùng cao</t>
  </si>
  <si>
    <t>Xã C</t>
  </si>
  <si>
    <t>Phường D</t>
  </si>
  <si>
    <t>phường</t>
  </si>
  <si>
    <t>Phường Cẩm Thành</t>
  </si>
  <si>
    <t>Phường Nghĩa Lộ</t>
  </si>
  <si>
    <t>Xã Tịnh Khê</t>
  </si>
  <si>
    <t>Xã An Phú</t>
  </si>
  <si>
    <t>P.Trương Quang Trọng</t>
  </si>
  <si>
    <t>Biên chế (có khống chế tối đa)</t>
  </si>
  <si>
    <t>Biên chế (không khống chế tối đa)</t>
  </si>
  <si>
    <t>Xã Bình Sơn</t>
  </si>
  <si>
    <t>Xã Đông Sơn</t>
  </si>
  <si>
    <t>Xã Vạn Tường</t>
  </si>
  <si>
    <t>Xã Bình Minh</t>
  </si>
  <si>
    <t>Xã Bình Chương</t>
  </si>
  <si>
    <t xml:space="preserve">Xã Sơn Tịnh </t>
  </si>
  <si>
    <t>Xã Trường Giang</t>
  </si>
  <si>
    <t>Xã Ba Gia</t>
  </si>
  <si>
    <t>Xã Thọ Phong</t>
  </si>
  <si>
    <t>Xã Trà Giang</t>
  </si>
  <si>
    <t>Xã Tư Nghĩa</t>
  </si>
  <si>
    <t>Xã Nghĩa Giang</t>
  </si>
  <si>
    <t xml:space="preserve">Xã Vệ Giang </t>
  </si>
  <si>
    <t>Xã Mộ Đức</t>
  </si>
  <si>
    <t>Xã Long Phụng</t>
  </si>
  <si>
    <t>Xã Mỏ Cày</t>
  </si>
  <si>
    <t>Xã Lân Phong</t>
  </si>
  <si>
    <t>Phường Đức Phổ</t>
  </si>
  <si>
    <t>Phường Sa Huỳnh</t>
  </si>
  <si>
    <t>Phường Trà Câu</t>
  </si>
  <si>
    <t>Xã Khánh Cường</t>
  </si>
  <si>
    <t>Xã Nguyễn Nghiêm</t>
  </si>
  <si>
    <t>Xã Nghĩa Hành</t>
  </si>
  <si>
    <t>Xã Thiện Tín</t>
  </si>
  <si>
    <t>Xã Đình Cương</t>
  </si>
  <si>
    <t>Xã Phước Giang</t>
  </si>
  <si>
    <t>Xã Ba Tơ</t>
  </si>
  <si>
    <t>Xã Ba Vinh</t>
  </si>
  <si>
    <t>Xã Ba Vì</t>
  </si>
  <si>
    <t>Xã Ba Tô</t>
  </si>
  <si>
    <t>Xã Ba Dinh</t>
  </si>
  <si>
    <t>Xã Đặng Thùy Trâm</t>
  </si>
  <si>
    <t>Xã Ba Động</t>
  </si>
  <si>
    <t>Xã Ba Xa</t>
  </si>
  <si>
    <t>Xã Minh Long</t>
  </si>
  <si>
    <t>Xã Sơn Mai</t>
  </si>
  <si>
    <t>Xã Sơn Hà</t>
  </si>
  <si>
    <t>Xã Sơn Linh</t>
  </si>
  <si>
    <t>Xã Sơn Hạ</t>
  </si>
  <si>
    <t>Xã Sơn Kỳ</t>
  </si>
  <si>
    <t>Xã Sơn Thủy</t>
  </si>
  <si>
    <t>Xã Sơn Tây Thượng</t>
  </si>
  <si>
    <t>Xã Sơn Tây Hạ</t>
  </si>
  <si>
    <t>Xã Sơn Tây</t>
  </si>
  <si>
    <t>Xã Trà Bồng</t>
  </si>
  <si>
    <t>Xã Cà Đam</t>
  </si>
  <si>
    <t>Xã Thanh Bồng</t>
  </si>
  <si>
    <t>Xã Đông Trà Bồng</t>
  </si>
  <si>
    <t>Xã Tây Trà</t>
  </si>
  <si>
    <t>Xã Tây Trà Bồng</t>
  </si>
  <si>
    <t>Đặc khu Lý Sơn</t>
  </si>
  <si>
    <t>KON TUM (cũ)</t>
  </si>
  <si>
    <t xml:space="preserve">Phường Kon Tum </t>
  </si>
  <si>
    <t xml:space="preserve">Phường Đăk Cấm </t>
  </si>
  <si>
    <t xml:space="preserve">Phường Đăk BLa </t>
  </si>
  <si>
    <t xml:space="preserve">Xã Ngọk Bay </t>
  </si>
  <si>
    <t xml:space="preserve">Xã Ia Chim </t>
  </si>
  <si>
    <t xml:space="preserve">Xã Đăk Rơ Wa </t>
  </si>
  <si>
    <t>Xã Đăk Pék</t>
  </si>
  <si>
    <t>Xã Xốp</t>
  </si>
  <si>
    <t>Xã Ngọc Linh</t>
  </si>
  <si>
    <t xml:space="preserve">Xã Đăk PLô </t>
  </si>
  <si>
    <t>Xã Đăk Môn</t>
  </si>
  <si>
    <t>Xã Đăk Long</t>
  </si>
  <si>
    <t xml:space="preserve">Xã Bờ Y </t>
  </si>
  <si>
    <t xml:space="preserve">Xã Sa Loong </t>
  </si>
  <si>
    <t>Xã Dục Nông</t>
  </si>
  <si>
    <t>Xã Đăk Tô</t>
  </si>
  <si>
    <t xml:space="preserve">Xã Ngọk Tụ </t>
  </si>
  <si>
    <t xml:space="preserve">Xã Kon Đào </t>
  </si>
  <si>
    <t xml:space="preserve">Xã Tu Mơ Rông </t>
  </si>
  <si>
    <t xml:space="preserve">Xã Đăk Sao </t>
  </si>
  <si>
    <t xml:space="preserve">Xã Đăk Tờ Kan </t>
  </si>
  <si>
    <t>Xã Măng Ri</t>
  </si>
  <si>
    <t xml:space="preserve">Xã Đăk Hà </t>
  </si>
  <si>
    <t xml:space="preserve">Xã Đăk Pxi </t>
  </si>
  <si>
    <t xml:space="preserve">Xã Đăk Mar </t>
  </si>
  <si>
    <t>Đak Ui</t>
  </si>
  <si>
    <t xml:space="preserve">Xã Ngọk Réo </t>
  </si>
  <si>
    <t>Xã Măng Đen</t>
  </si>
  <si>
    <t xml:space="preserve">Xã Kon Plông </t>
  </si>
  <si>
    <t>Xã Măng Bút</t>
  </si>
  <si>
    <t xml:space="preserve">Xã Kon Braih </t>
  </si>
  <si>
    <t xml:space="preserve">Xã Đăk Kôi </t>
  </si>
  <si>
    <t xml:space="preserve">Xã Đăk Rve </t>
  </si>
  <si>
    <t xml:space="preserve">Xã Sa Thầy </t>
  </si>
  <si>
    <t xml:space="preserve">Xã Sa Bình </t>
  </si>
  <si>
    <t xml:space="preserve">Xã Ya Ly </t>
  </si>
  <si>
    <t>Xã Mô Rai</t>
  </si>
  <si>
    <t>Xã Rờ Kơi</t>
  </si>
  <si>
    <t xml:space="preserve">Xã Ia Tơi </t>
  </si>
  <si>
    <t>Xã Ia Đal</t>
  </si>
  <si>
    <t>STT</t>
  </si>
  <si>
    <t>Biên chế giao</t>
  </si>
  <si>
    <t>Tên đơn vị hành chính</t>
  </si>
  <si>
    <t>PHỤ LỤC</t>
  </si>
  <si>
    <t>Ghi chú</t>
  </si>
  <si>
    <t>Tổng</t>
  </si>
  <si>
    <t>Số lượng người làm việc hưởng lương từ ngân sách nhà nước (biên chế viên chức khác) giao năm 2025</t>
  </si>
  <si>
    <t>(Kèm theo Nghị quyết số     /NQ-HĐND ngày  /12/2025 của Hội đồng nhân dân xã Đăk Rve)</t>
  </si>
  <si>
    <t xml:space="preserve">GIAO SỐ LƯỢNG NGƯỜI LÀM VIỆC CHO UBND XÃ ĐĂK RVE ĐỂ BỐ TRÍ CHO TRUNG TÂM CUNG ỨNG DỊCH VỤ CÔNG ÍCH NĂM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</si>
</sst>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₫_-;\-* #,##0.00\ _₫_-;_-* &quot;-&quot;??\ _₫_-;_-@_-"/>
    <numFmt numFmtId="165" formatCode="0;[Red]0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30" zoomScaleNormal="130" workbookViewId="0">
      <selection activeCell="B4" sqref="B4"/>
    </sheetView>
  </sheetViews>
  <sheetFormatPr defaultColWidth="9.109375" defaultRowHeight="13.8" x14ac:dyDescent="0.25"/>
  <cols>
    <col min="1" max="1" width="9" style="3" customWidth="1"/>
    <col min="2" max="2" width="29.44140625" style="18" customWidth="1"/>
    <col min="3" max="3" width="12.33203125" style="3" hidden="1" customWidth="1"/>
    <col min="4" max="4" width="5" style="3" hidden="1" customWidth="1"/>
    <col min="5" max="5" width="29.88671875" style="3" customWidth="1"/>
    <col min="6" max="6" width="16.5546875" style="3" customWidth="1"/>
    <col min="7" max="16384" width="9.109375" style="3"/>
  </cols>
  <sheetData>
    <row r="1" spans="1:6" s="13" customFormat="1" ht="19.5" customHeight="1" x14ac:dyDescent="0.3">
      <c r="A1" s="19" t="s">
        <v>112</v>
      </c>
      <c r="B1" s="19"/>
      <c r="C1" s="19"/>
      <c r="D1" s="19"/>
      <c r="E1" s="19"/>
      <c r="F1" s="19"/>
    </row>
    <row r="2" spans="1:6" s="13" customFormat="1" ht="36" customHeight="1" x14ac:dyDescent="0.3">
      <c r="A2" s="20" t="s">
        <v>117</v>
      </c>
      <c r="B2" s="20"/>
      <c r="C2" s="20"/>
      <c r="D2" s="20"/>
      <c r="E2" s="20"/>
      <c r="F2" s="20"/>
    </row>
    <row r="3" spans="1:6" s="13" customFormat="1" ht="36" customHeight="1" x14ac:dyDescent="0.3">
      <c r="A3" s="21" t="s">
        <v>116</v>
      </c>
      <c r="B3" s="21"/>
      <c r="C3" s="21"/>
      <c r="D3" s="21"/>
      <c r="E3" s="21"/>
      <c r="F3" s="21"/>
    </row>
    <row r="4" spans="1:6" ht="78.75" customHeight="1" x14ac:dyDescent="0.25">
      <c r="A4" s="4" t="s">
        <v>109</v>
      </c>
      <c r="B4" s="1" t="s">
        <v>111</v>
      </c>
      <c r="C4" s="4" t="s">
        <v>110</v>
      </c>
      <c r="D4" s="2" t="s">
        <v>15</v>
      </c>
      <c r="E4" s="14" t="s">
        <v>115</v>
      </c>
      <c r="F4" s="14" t="s">
        <v>113</v>
      </c>
    </row>
    <row r="5" spans="1:6" ht="15" hidden="1" x14ac:dyDescent="0.25">
      <c r="A5" s="4"/>
      <c r="B5" s="16" t="s">
        <v>3</v>
      </c>
      <c r="C5" s="4"/>
      <c r="D5" s="4" t="e">
        <f>MIN(32 + IF(#REF!="miền núi/vùng cao",ROUNDUP(MAX(0,#REF!-16000)/1000,0),ROUNDUP(MAX(0,#REF!-16000)/2000,0)),IF(#REF!="phường",70,50))</f>
        <v>#REF!</v>
      </c>
      <c r="E5" s="4" t="e">
        <f>MIN(32 + IF(#REF!="miền núi/vùng cao",ROUNDUP(MAX(0,#REF!-16000)/1000,0),ROUNDUP(MAX(0,#REF!-16000)/2000,0)))</f>
        <v>#REF!</v>
      </c>
      <c r="F5" s="15"/>
    </row>
    <row r="6" spans="1:6" ht="15" hidden="1" x14ac:dyDescent="0.25">
      <c r="A6" s="4"/>
      <c r="B6" s="16" t="s">
        <v>5</v>
      </c>
      <c r="C6" s="4"/>
      <c r="D6" s="4" t="e">
        <f>MIN(32 + IF(#REF!="miền núi/vùng cao",ROUNDUP(MAX(0,#REF!-16000)/1000,0),ROUNDUP(MAX(0,#REF!-16000)/2000,0)),IF(#REF!="phường",70,50))</f>
        <v>#REF!</v>
      </c>
      <c r="E6" s="4" t="e">
        <f>MIN(32 + IF(#REF!="miền núi/vùng cao",ROUNDUP(MAX(0,#REF!-16000)/1000,0),ROUNDUP(MAX(0,#REF!-16000)/2000,0)))</f>
        <v>#REF!</v>
      </c>
      <c r="F6" s="15"/>
    </row>
    <row r="7" spans="1:6" ht="15" hidden="1" x14ac:dyDescent="0.25">
      <c r="A7" s="4"/>
      <c r="B7" s="16" t="s">
        <v>7</v>
      </c>
      <c r="C7" s="4"/>
      <c r="D7" s="4" t="e">
        <f>MIN(32 + IF(#REF!="miền núi/vùng cao",ROUNDUP(MAX(0,#REF!-16000)/1000,0),ROUNDUP(MAX(0,#REF!-16000)/2000,0)),IF(#REF!="phường",70,50))</f>
        <v>#REF!</v>
      </c>
      <c r="E7" s="4" t="e">
        <f>MIN(32 + IF(#REF!="miền núi/vùng cao",ROUNDUP(MAX(0,#REF!-16000)/1000,0),ROUNDUP(MAX(0,#REF!-16000)/2000,0)))</f>
        <v>#REF!</v>
      </c>
      <c r="F7" s="15"/>
    </row>
    <row r="8" spans="1:6" ht="15" hidden="1" x14ac:dyDescent="0.25">
      <c r="A8" s="4"/>
      <c r="B8" s="16" t="s">
        <v>8</v>
      </c>
      <c r="C8" s="4"/>
      <c r="D8" s="4" t="e">
        <f>MIN(32 + IF(#REF!="miền núi/vùng cao",ROUNDUP(MAX(0,#REF!-16000)/1000,0),ROUNDUP(MAX(0,#REF!-16000)/2000,0)),IF(#REF!="phường",70,50))</f>
        <v>#REF!</v>
      </c>
      <c r="E8" s="4" t="e">
        <f>MIN(32 + IF(#REF!="miền núi/vùng cao",ROUNDUP(MAX(0,#REF!-16000)/1000,0),ROUNDUP(MAX(0,#REF!-16000)/2000,0)))</f>
        <v>#REF!</v>
      </c>
      <c r="F8" s="15"/>
    </row>
    <row r="9" spans="1:6" ht="15" hidden="1" x14ac:dyDescent="0.25">
      <c r="A9" s="4"/>
      <c r="B9" s="16"/>
      <c r="C9" s="4"/>
      <c r="D9" s="4"/>
      <c r="E9" s="4"/>
      <c r="F9" s="15"/>
    </row>
    <row r="10" spans="1:6" ht="19.2" customHeight="1" x14ac:dyDescent="0.25">
      <c r="A10" s="4">
        <v>1</v>
      </c>
      <c r="B10" s="17" t="s">
        <v>101</v>
      </c>
      <c r="C10" s="4">
        <v>45</v>
      </c>
      <c r="D10" s="4" t="e">
        <f>MIN(32 + IF(#REF!="miền núi/vùng cao",ROUNDUP(MAX(0,#REF!-16000)/1000,0),ROUNDUP(MAX(0,#REF!-16000)/2000,0)),IF(#REF!="phường",70,50))</f>
        <v>#REF!</v>
      </c>
      <c r="E10" s="4">
        <v>4</v>
      </c>
      <c r="F10" s="15"/>
    </row>
    <row r="11" spans="1:6" ht="19.2" customHeight="1" x14ac:dyDescent="0.25">
      <c r="A11" s="22" t="s">
        <v>114</v>
      </c>
      <c r="B11" s="23"/>
      <c r="C11" s="1"/>
      <c r="D11" s="1"/>
      <c r="E11" s="1">
        <f>SUM(E10:E10)</f>
        <v>4</v>
      </c>
      <c r="F11" s="15"/>
    </row>
  </sheetData>
  <mergeCells count="4">
    <mergeCell ref="A1:F1"/>
    <mergeCell ref="A2:F2"/>
    <mergeCell ref="A3:F3"/>
    <mergeCell ref="A11:B11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A14" sqref="A14:XFD14"/>
    </sheetView>
  </sheetViews>
  <sheetFormatPr defaultColWidth="9.109375" defaultRowHeight="13.8" x14ac:dyDescent="0.25"/>
  <cols>
    <col min="1" max="1" width="5.88671875" style="3" customWidth="1"/>
    <col min="2" max="2" width="21.5546875" style="3" customWidth="1"/>
    <col min="3" max="3" width="12.109375" style="3" customWidth="1"/>
    <col min="4" max="5" width="12.33203125" style="3" customWidth="1"/>
    <col min="6" max="6" width="12.5546875" style="3" customWidth="1"/>
    <col min="7" max="7" width="10.5546875" style="3" customWidth="1"/>
    <col min="8" max="16384" width="9.109375" style="3"/>
  </cols>
  <sheetData>
    <row r="1" spans="1:7" ht="55.2" x14ac:dyDescent="0.25">
      <c r="A1" s="4" t="s">
        <v>109</v>
      </c>
      <c r="B1" s="1" t="s">
        <v>0</v>
      </c>
      <c r="C1" s="1" t="s">
        <v>1</v>
      </c>
      <c r="D1" s="1" t="s">
        <v>2</v>
      </c>
      <c r="E1" s="4" t="s">
        <v>110</v>
      </c>
      <c r="F1" s="2" t="s">
        <v>15</v>
      </c>
      <c r="G1" s="2" t="s">
        <v>16</v>
      </c>
    </row>
    <row r="2" spans="1:7" ht="15" hidden="1" x14ac:dyDescent="0.25">
      <c r="A2" s="4"/>
      <c r="B2" s="4" t="s">
        <v>3</v>
      </c>
      <c r="C2" s="4">
        <v>25000</v>
      </c>
      <c r="D2" s="4" t="s">
        <v>4</v>
      </c>
      <c r="E2" s="4"/>
      <c r="F2" s="4">
        <f>MIN(32 + IF(D2="miền núi/vùng cao",ROUNDUP(MAX(0,C2-16000)/1000,0),ROUNDUP(MAX(0,C2-16000)/2000,0)),IF(D2="phường",70,50))</f>
        <v>37</v>
      </c>
      <c r="G2" s="4">
        <f>MIN(32 + IF(D2="miền núi/vùng cao",ROUNDUP(MAX(0,C2-16000)/1000,0),ROUNDUP(MAX(0,C2-16000)/2000,0)))</f>
        <v>37</v>
      </c>
    </row>
    <row r="3" spans="1:7" ht="15" hidden="1" x14ac:dyDescent="0.25">
      <c r="A3" s="4"/>
      <c r="B3" s="4" t="s">
        <v>5</v>
      </c>
      <c r="C3" s="4">
        <v>40000</v>
      </c>
      <c r="D3" s="4" t="s">
        <v>6</v>
      </c>
      <c r="E3" s="4"/>
      <c r="F3" s="4">
        <f>MIN(32 + IF(D3="miền núi/vùng cao",ROUNDUP(MAX(0,C3-16000)/1000,0),ROUNDUP(MAX(0,C3-16000)/2000,0)),IF(D3="phường",70,50))</f>
        <v>50</v>
      </c>
      <c r="G3" s="4">
        <f t="shared" ref="G3:G66" si="0">MIN(32 + IF(D3="miền núi/vùng cao",ROUNDUP(MAX(0,C3-16000)/1000,0),ROUNDUP(MAX(0,C3-16000)/2000,0)))</f>
        <v>56</v>
      </c>
    </row>
    <row r="4" spans="1:7" ht="15" hidden="1" x14ac:dyDescent="0.25">
      <c r="A4" s="4"/>
      <c r="B4" s="4" t="s">
        <v>7</v>
      </c>
      <c r="C4" s="4">
        <v>15500</v>
      </c>
      <c r="D4" s="4" t="s">
        <v>4</v>
      </c>
      <c r="E4" s="4"/>
      <c r="F4" s="4">
        <f>MIN(32 + IF(D4="miền núi/vùng cao",ROUNDUP(MAX(0,C4-16000)/1000,0),ROUNDUP(MAX(0,C4-16000)/2000,0)),IF(D4="phường",70,50))</f>
        <v>32</v>
      </c>
      <c r="G4" s="4">
        <f t="shared" si="0"/>
        <v>32</v>
      </c>
    </row>
    <row r="5" spans="1:7" ht="15" hidden="1" x14ac:dyDescent="0.25">
      <c r="A5" s="4"/>
      <c r="B5" s="4" t="s">
        <v>8</v>
      </c>
      <c r="C5" s="4">
        <v>68000</v>
      </c>
      <c r="D5" s="4" t="s">
        <v>9</v>
      </c>
      <c r="E5" s="4"/>
      <c r="F5" s="4">
        <f>MIN(32 + IF(D5="miền núi/vùng cao",ROUNDUP(MAX(0,C5-16000)/1000,0),ROUNDUP(MAX(0,C5-16000)/2000,0)),IF(D5="phường",70,50))</f>
        <v>58</v>
      </c>
      <c r="G5" s="4">
        <f t="shared" si="0"/>
        <v>58</v>
      </c>
    </row>
    <row r="6" spans="1:7" ht="15" hidden="1" x14ac:dyDescent="0.25">
      <c r="A6" s="4"/>
      <c r="B6" s="4"/>
      <c r="C6" s="4"/>
      <c r="D6" s="4"/>
      <c r="E6" s="4"/>
      <c r="F6" s="4"/>
      <c r="G6" s="4"/>
    </row>
    <row r="7" spans="1:7" ht="15.6" x14ac:dyDescent="0.25">
      <c r="A7" s="4">
        <v>1</v>
      </c>
      <c r="B7" s="5" t="s">
        <v>10</v>
      </c>
      <c r="C7" s="4">
        <v>60996</v>
      </c>
      <c r="D7" s="4" t="s">
        <v>9</v>
      </c>
      <c r="E7" s="4">
        <v>63</v>
      </c>
      <c r="F7" s="4">
        <f t="shared" ref="F7:F69" si="1">MIN(32 + IF(D7="miền núi/vùng cao",ROUNDUP(MAX(0,C7-16000)/1000,0),ROUNDUP(MAX(0,C7-16000)/2000,0)),IF(D7="phường",70,50))</f>
        <v>55</v>
      </c>
      <c r="G7" s="4">
        <f t="shared" si="0"/>
        <v>55</v>
      </c>
    </row>
    <row r="8" spans="1:7" ht="15.6" x14ac:dyDescent="0.25">
      <c r="A8" s="4">
        <v>2</v>
      </c>
      <c r="B8" s="6" t="s">
        <v>11</v>
      </c>
      <c r="C8" s="4">
        <v>73566</v>
      </c>
      <c r="D8" s="4" t="s">
        <v>9</v>
      </c>
      <c r="E8" s="4">
        <v>59</v>
      </c>
      <c r="F8" s="4">
        <f t="shared" si="1"/>
        <v>61</v>
      </c>
      <c r="G8" s="4">
        <f t="shared" si="0"/>
        <v>61</v>
      </c>
    </row>
    <row r="9" spans="1:7" ht="15.6" x14ac:dyDescent="0.25">
      <c r="A9" s="4">
        <v>3</v>
      </c>
      <c r="B9" s="6" t="s">
        <v>12</v>
      </c>
      <c r="C9" s="4">
        <v>55919</v>
      </c>
      <c r="D9" s="4" t="s">
        <v>4</v>
      </c>
      <c r="E9" s="4">
        <v>59</v>
      </c>
      <c r="F9" s="4">
        <f t="shared" si="1"/>
        <v>50</v>
      </c>
      <c r="G9" s="4">
        <f t="shared" si="0"/>
        <v>52</v>
      </c>
    </row>
    <row r="10" spans="1:7" ht="15.6" x14ac:dyDescent="0.25">
      <c r="A10" s="4">
        <v>4</v>
      </c>
      <c r="B10" s="6" t="s">
        <v>13</v>
      </c>
      <c r="C10" s="4">
        <v>71426</v>
      </c>
      <c r="D10" s="4" t="s">
        <v>4</v>
      </c>
      <c r="E10" s="4">
        <v>59</v>
      </c>
      <c r="F10" s="4">
        <f t="shared" si="1"/>
        <v>50</v>
      </c>
      <c r="G10" s="4">
        <f t="shared" si="0"/>
        <v>60</v>
      </c>
    </row>
    <row r="11" spans="1:7" ht="15.6" x14ac:dyDescent="0.25">
      <c r="A11" s="4">
        <v>5</v>
      </c>
      <c r="B11" s="6" t="s">
        <v>14</v>
      </c>
      <c r="C11" s="4">
        <v>49308</v>
      </c>
      <c r="D11" s="4" t="s">
        <v>9</v>
      </c>
      <c r="E11" s="4">
        <v>63</v>
      </c>
      <c r="F11" s="4">
        <f t="shared" si="1"/>
        <v>49</v>
      </c>
      <c r="G11" s="4">
        <f t="shared" si="0"/>
        <v>49</v>
      </c>
    </row>
    <row r="12" spans="1:7" ht="15.6" x14ac:dyDescent="0.25">
      <c r="A12" s="4">
        <v>6</v>
      </c>
      <c r="B12" s="7" t="s">
        <v>17</v>
      </c>
      <c r="C12" s="4">
        <v>89058</v>
      </c>
      <c r="D12" s="4" t="s">
        <v>4</v>
      </c>
      <c r="E12" s="4">
        <v>88</v>
      </c>
      <c r="F12" s="4">
        <f t="shared" si="1"/>
        <v>50</v>
      </c>
      <c r="G12" s="4">
        <f t="shared" si="0"/>
        <v>69</v>
      </c>
    </row>
    <row r="13" spans="1:7" ht="15.6" x14ac:dyDescent="0.25">
      <c r="A13" s="4">
        <v>7</v>
      </c>
      <c r="B13" s="8" t="s">
        <v>18</v>
      </c>
      <c r="C13" s="4">
        <v>56334</v>
      </c>
      <c r="D13" s="4" t="s">
        <v>4</v>
      </c>
      <c r="E13" s="4">
        <v>75</v>
      </c>
      <c r="F13" s="4">
        <f t="shared" si="1"/>
        <v>50</v>
      </c>
      <c r="G13" s="4">
        <f t="shared" si="0"/>
        <v>53</v>
      </c>
    </row>
    <row r="14" spans="1:7" ht="15.6" x14ac:dyDescent="0.25">
      <c r="A14" s="4">
        <v>8</v>
      </c>
      <c r="B14" s="8" t="s">
        <v>19</v>
      </c>
      <c r="C14" s="4">
        <v>60543</v>
      </c>
      <c r="D14" s="4" t="s">
        <v>4</v>
      </c>
      <c r="E14" s="4">
        <v>86</v>
      </c>
      <c r="F14" s="4">
        <f t="shared" si="1"/>
        <v>50</v>
      </c>
      <c r="G14" s="4">
        <f t="shared" si="0"/>
        <v>55</v>
      </c>
    </row>
    <row r="15" spans="1:7" ht="15.6" x14ac:dyDescent="0.25">
      <c r="A15" s="4">
        <v>9</v>
      </c>
      <c r="B15" s="8" t="s">
        <v>20</v>
      </c>
      <c r="C15" s="4">
        <v>19673</v>
      </c>
      <c r="D15" s="4" t="s">
        <v>4</v>
      </c>
      <c r="E15" s="4">
        <v>47</v>
      </c>
      <c r="F15" s="4">
        <f t="shared" si="1"/>
        <v>34</v>
      </c>
      <c r="G15" s="4">
        <f t="shared" si="0"/>
        <v>34</v>
      </c>
    </row>
    <row r="16" spans="1:7" ht="15.6" x14ac:dyDescent="0.25">
      <c r="A16" s="4">
        <v>10</v>
      </c>
      <c r="B16" s="8" t="s">
        <v>21</v>
      </c>
      <c r="C16" s="4">
        <v>16565</v>
      </c>
      <c r="D16" s="4" t="s">
        <v>4</v>
      </c>
      <c r="E16" s="4">
        <v>38</v>
      </c>
      <c r="F16" s="4">
        <f t="shared" si="1"/>
        <v>33</v>
      </c>
      <c r="G16" s="4">
        <f t="shared" si="0"/>
        <v>33</v>
      </c>
    </row>
    <row r="17" spans="1:7" ht="15.6" x14ac:dyDescent="0.25">
      <c r="A17" s="4">
        <v>11</v>
      </c>
      <c r="B17" s="7" t="s">
        <v>22</v>
      </c>
      <c r="C17" s="4">
        <v>42380</v>
      </c>
      <c r="D17" s="4" t="s">
        <v>4</v>
      </c>
      <c r="E17" s="4">
        <v>42</v>
      </c>
      <c r="F17" s="4">
        <f t="shared" si="1"/>
        <v>46</v>
      </c>
      <c r="G17" s="4">
        <f t="shared" si="0"/>
        <v>46</v>
      </c>
    </row>
    <row r="18" spans="1:7" ht="15.6" x14ac:dyDescent="0.25">
      <c r="A18" s="4">
        <v>12</v>
      </c>
      <c r="B18" s="8" t="s">
        <v>23</v>
      </c>
      <c r="C18" s="4">
        <v>22047</v>
      </c>
      <c r="D18" s="4" t="s">
        <v>4</v>
      </c>
      <c r="E18" s="4">
        <v>35</v>
      </c>
      <c r="F18" s="4">
        <f t="shared" si="1"/>
        <v>36</v>
      </c>
      <c r="G18" s="4">
        <f t="shared" si="0"/>
        <v>36</v>
      </c>
    </row>
    <row r="19" spans="1:7" ht="15.6" x14ac:dyDescent="0.25">
      <c r="A19" s="4">
        <v>13</v>
      </c>
      <c r="B19" s="8" t="s">
        <v>24</v>
      </c>
      <c r="C19" s="4">
        <v>21511</v>
      </c>
      <c r="D19" s="4" t="s">
        <v>4</v>
      </c>
      <c r="E19" s="4">
        <v>35</v>
      </c>
      <c r="F19" s="4">
        <f t="shared" si="1"/>
        <v>35</v>
      </c>
      <c r="G19" s="4">
        <f t="shared" si="0"/>
        <v>35</v>
      </c>
    </row>
    <row r="20" spans="1:7" ht="15.6" x14ac:dyDescent="0.25">
      <c r="A20" s="4">
        <v>14</v>
      </c>
      <c r="B20" s="8" t="s">
        <v>25</v>
      </c>
      <c r="C20" s="4">
        <v>27787</v>
      </c>
      <c r="D20" s="4" t="s">
        <v>4</v>
      </c>
      <c r="E20" s="4">
        <v>37</v>
      </c>
      <c r="F20" s="4">
        <f t="shared" si="1"/>
        <v>38</v>
      </c>
      <c r="G20" s="4">
        <f t="shared" si="0"/>
        <v>38</v>
      </c>
    </row>
    <row r="21" spans="1:7" ht="15.6" x14ac:dyDescent="0.25">
      <c r="A21" s="4">
        <v>15</v>
      </c>
      <c r="B21" s="8" t="s">
        <v>26</v>
      </c>
      <c r="C21" s="4">
        <v>20081</v>
      </c>
      <c r="D21" s="4" t="s">
        <v>4</v>
      </c>
      <c r="E21" s="4">
        <v>58</v>
      </c>
      <c r="F21" s="4">
        <f t="shared" si="1"/>
        <v>35</v>
      </c>
      <c r="G21" s="4">
        <f t="shared" si="0"/>
        <v>35</v>
      </c>
    </row>
    <row r="22" spans="1:7" ht="15.6" x14ac:dyDescent="0.25">
      <c r="A22" s="4">
        <v>16</v>
      </c>
      <c r="B22" s="7" t="s">
        <v>27</v>
      </c>
      <c r="C22" s="4">
        <v>59172</v>
      </c>
      <c r="D22" s="4" t="s">
        <v>4</v>
      </c>
      <c r="E22" s="4">
        <v>33</v>
      </c>
      <c r="F22" s="4">
        <f t="shared" si="1"/>
        <v>50</v>
      </c>
      <c r="G22" s="4">
        <f t="shared" si="0"/>
        <v>54</v>
      </c>
    </row>
    <row r="23" spans="1:7" ht="15.6" x14ac:dyDescent="0.25">
      <c r="A23" s="4">
        <v>17</v>
      </c>
      <c r="B23" s="8" t="s">
        <v>28</v>
      </c>
      <c r="C23" s="4">
        <v>39371</v>
      </c>
      <c r="D23" s="4" t="s">
        <v>4</v>
      </c>
      <c r="E23" s="4">
        <v>45</v>
      </c>
      <c r="F23" s="4">
        <f t="shared" si="1"/>
        <v>44</v>
      </c>
      <c r="G23" s="4">
        <f t="shared" si="0"/>
        <v>44</v>
      </c>
    </row>
    <row r="24" spans="1:7" ht="15.6" x14ac:dyDescent="0.25">
      <c r="A24" s="4">
        <v>18</v>
      </c>
      <c r="B24" s="8" t="s">
        <v>29</v>
      </c>
      <c r="C24" s="4">
        <v>38683</v>
      </c>
      <c r="D24" s="4" t="s">
        <v>4</v>
      </c>
      <c r="E24" s="4">
        <v>45</v>
      </c>
      <c r="F24" s="4">
        <f t="shared" si="1"/>
        <v>44</v>
      </c>
      <c r="G24" s="4">
        <f t="shared" si="0"/>
        <v>44</v>
      </c>
    </row>
    <row r="25" spans="1:7" ht="15.6" x14ac:dyDescent="0.25">
      <c r="A25" s="4">
        <v>19</v>
      </c>
      <c r="B25" s="5" t="s">
        <v>30</v>
      </c>
      <c r="C25" s="4">
        <v>35895</v>
      </c>
      <c r="D25" s="4" t="s">
        <v>4</v>
      </c>
      <c r="E25" s="4">
        <v>37</v>
      </c>
      <c r="F25" s="4">
        <f t="shared" si="1"/>
        <v>42</v>
      </c>
      <c r="G25" s="4">
        <f t="shared" si="0"/>
        <v>42</v>
      </c>
    </row>
    <row r="26" spans="1:7" ht="15.6" x14ac:dyDescent="0.25">
      <c r="A26" s="4">
        <v>20</v>
      </c>
      <c r="B26" s="6" t="s">
        <v>31</v>
      </c>
      <c r="C26" s="4">
        <v>39973</v>
      </c>
      <c r="D26" s="4" t="s">
        <v>4</v>
      </c>
      <c r="E26" s="4">
        <v>37</v>
      </c>
      <c r="F26" s="4">
        <f t="shared" si="1"/>
        <v>44</v>
      </c>
      <c r="G26" s="4">
        <f t="shared" si="0"/>
        <v>44</v>
      </c>
    </row>
    <row r="27" spans="1:7" ht="15.6" x14ac:dyDescent="0.25">
      <c r="A27" s="4">
        <v>21</v>
      </c>
      <c r="B27" s="6" t="s">
        <v>32</v>
      </c>
      <c r="C27" s="4">
        <v>38587</v>
      </c>
      <c r="D27" s="4" t="s">
        <v>4</v>
      </c>
      <c r="E27" s="4">
        <v>39</v>
      </c>
      <c r="F27" s="4">
        <f t="shared" si="1"/>
        <v>44</v>
      </c>
      <c r="G27" s="4">
        <f t="shared" si="0"/>
        <v>44</v>
      </c>
    </row>
    <row r="28" spans="1:7" ht="15.6" x14ac:dyDescent="0.25">
      <c r="A28" s="4">
        <v>22</v>
      </c>
      <c r="B28" s="8" t="s">
        <v>33</v>
      </c>
      <c r="C28" s="4">
        <v>36123</v>
      </c>
      <c r="D28" s="4" t="s">
        <v>4</v>
      </c>
      <c r="E28" s="4">
        <v>32</v>
      </c>
      <c r="F28" s="4">
        <f t="shared" si="1"/>
        <v>43</v>
      </c>
      <c r="G28" s="4">
        <f t="shared" si="0"/>
        <v>43</v>
      </c>
    </row>
    <row r="29" spans="1:7" ht="15.6" x14ac:dyDescent="0.25">
      <c r="A29" s="4">
        <v>23</v>
      </c>
      <c r="B29" s="7" t="s">
        <v>34</v>
      </c>
      <c r="C29" s="4">
        <v>40718</v>
      </c>
      <c r="D29" s="4" t="s">
        <v>9</v>
      </c>
      <c r="E29" s="4">
        <v>37</v>
      </c>
      <c r="F29" s="4">
        <f t="shared" si="1"/>
        <v>45</v>
      </c>
      <c r="G29" s="4">
        <f t="shared" si="0"/>
        <v>45</v>
      </c>
    </row>
    <row r="30" spans="1:7" ht="15.6" x14ac:dyDescent="0.25">
      <c r="A30" s="4">
        <v>24</v>
      </c>
      <c r="B30" s="8" t="s">
        <v>35</v>
      </c>
      <c r="C30" s="4">
        <v>32014</v>
      </c>
      <c r="D30" s="4" t="s">
        <v>9</v>
      </c>
      <c r="E30" s="4">
        <v>36</v>
      </c>
      <c r="F30" s="4">
        <f t="shared" si="1"/>
        <v>41</v>
      </c>
      <c r="G30" s="4">
        <f t="shared" si="0"/>
        <v>41</v>
      </c>
    </row>
    <row r="31" spans="1:7" ht="15.6" x14ac:dyDescent="0.25">
      <c r="A31" s="4">
        <v>25</v>
      </c>
      <c r="B31" s="8" t="s">
        <v>36</v>
      </c>
      <c r="C31" s="4">
        <v>45219</v>
      </c>
      <c r="D31" s="4" t="s">
        <v>9</v>
      </c>
      <c r="E31" s="4">
        <v>39</v>
      </c>
      <c r="F31" s="4">
        <f t="shared" si="1"/>
        <v>47</v>
      </c>
      <c r="G31" s="4">
        <f t="shared" si="0"/>
        <v>47</v>
      </c>
    </row>
    <row r="32" spans="1:7" ht="15.6" x14ac:dyDescent="0.25">
      <c r="A32" s="4">
        <v>26</v>
      </c>
      <c r="B32" s="8" t="s">
        <v>37</v>
      </c>
      <c r="C32" s="4">
        <v>28520</v>
      </c>
      <c r="D32" s="4" t="s">
        <v>4</v>
      </c>
      <c r="E32" s="4">
        <v>33</v>
      </c>
      <c r="F32" s="4">
        <f t="shared" si="1"/>
        <v>39</v>
      </c>
      <c r="G32" s="4">
        <f t="shared" si="0"/>
        <v>39</v>
      </c>
    </row>
    <row r="33" spans="1:7" ht="15.6" x14ac:dyDescent="0.25">
      <c r="A33" s="4">
        <v>27</v>
      </c>
      <c r="B33" s="8" t="s">
        <v>38</v>
      </c>
      <c r="C33" s="4">
        <v>17889</v>
      </c>
      <c r="D33" s="4" t="s">
        <v>4</v>
      </c>
      <c r="E33" s="4">
        <v>35</v>
      </c>
      <c r="F33" s="4">
        <f t="shared" si="1"/>
        <v>33</v>
      </c>
      <c r="G33" s="4">
        <f t="shared" si="0"/>
        <v>33</v>
      </c>
    </row>
    <row r="34" spans="1:7" ht="15.6" x14ac:dyDescent="0.25">
      <c r="A34" s="4">
        <v>28</v>
      </c>
      <c r="B34" s="7" t="s">
        <v>39</v>
      </c>
      <c r="C34" s="4">
        <v>31533</v>
      </c>
      <c r="D34" s="4" t="s">
        <v>4</v>
      </c>
      <c r="E34" s="4">
        <v>39</v>
      </c>
      <c r="F34" s="4">
        <f t="shared" si="1"/>
        <v>40</v>
      </c>
      <c r="G34" s="4">
        <f t="shared" si="0"/>
        <v>40</v>
      </c>
    </row>
    <row r="35" spans="1:7" ht="15.6" x14ac:dyDescent="0.25">
      <c r="A35" s="4">
        <v>29</v>
      </c>
      <c r="B35" s="8" t="s">
        <v>40</v>
      </c>
      <c r="C35" s="4">
        <v>17357</v>
      </c>
      <c r="D35" s="4" t="s">
        <v>4</v>
      </c>
      <c r="E35" s="4">
        <v>39</v>
      </c>
      <c r="F35" s="4">
        <f t="shared" si="1"/>
        <v>33</v>
      </c>
      <c r="G35" s="4">
        <f t="shared" si="0"/>
        <v>33</v>
      </c>
    </row>
    <row r="36" spans="1:7" ht="15.6" x14ac:dyDescent="0.25">
      <c r="A36" s="4">
        <v>30</v>
      </c>
      <c r="B36" s="8" t="s">
        <v>41</v>
      </c>
      <c r="C36" s="4">
        <v>35083</v>
      </c>
      <c r="D36" s="4" t="s">
        <v>4</v>
      </c>
      <c r="E36" s="4">
        <v>38</v>
      </c>
      <c r="F36" s="4">
        <f t="shared" si="1"/>
        <v>42</v>
      </c>
      <c r="G36" s="4">
        <f t="shared" si="0"/>
        <v>42</v>
      </c>
    </row>
    <row r="37" spans="1:7" ht="15.6" x14ac:dyDescent="0.25">
      <c r="A37" s="4">
        <v>31</v>
      </c>
      <c r="B37" s="8" t="s">
        <v>42</v>
      </c>
      <c r="C37" s="4">
        <v>23842</v>
      </c>
      <c r="D37" s="4" t="s">
        <v>4</v>
      </c>
      <c r="E37" s="4">
        <v>41</v>
      </c>
      <c r="F37" s="4">
        <f t="shared" si="1"/>
        <v>36</v>
      </c>
      <c r="G37" s="4">
        <f t="shared" si="0"/>
        <v>36</v>
      </c>
    </row>
    <row r="38" spans="1:7" ht="15.6" x14ac:dyDescent="0.25">
      <c r="A38" s="4">
        <v>32</v>
      </c>
      <c r="B38" s="7" t="s">
        <v>43</v>
      </c>
      <c r="C38" s="4">
        <v>12263</v>
      </c>
      <c r="D38" s="4" t="s">
        <v>6</v>
      </c>
      <c r="E38" s="4">
        <v>35</v>
      </c>
      <c r="F38" s="4">
        <f t="shared" si="1"/>
        <v>32</v>
      </c>
      <c r="G38" s="4">
        <f t="shared" si="0"/>
        <v>32</v>
      </c>
    </row>
    <row r="39" spans="1:7" ht="15.6" x14ac:dyDescent="0.25">
      <c r="A39" s="4">
        <v>33</v>
      </c>
      <c r="B39" s="8" t="s">
        <v>44</v>
      </c>
      <c r="C39" s="4">
        <v>6425</v>
      </c>
      <c r="D39" s="4" t="s">
        <v>6</v>
      </c>
      <c r="E39" s="4">
        <v>32</v>
      </c>
      <c r="F39" s="4">
        <f t="shared" si="1"/>
        <v>32</v>
      </c>
      <c r="G39" s="4">
        <f t="shared" si="0"/>
        <v>32</v>
      </c>
    </row>
    <row r="40" spans="1:7" ht="15.6" x14ac:dyDescent="0.25">
      <c r="A40" s="4">
        <v>34</v>
      </c>
      <c r="B40" s="8" t="s">
        <v>45</v>
      </c>
      <c r="C40" s="4">
        <v>11372</v>
      </c>
      <c r="D40" s="4" t="s">
        <v>6</v>
      </c>
      <c r="E40" s="4">
        <v>35</v>
      </c>
      <c r="F40" s="4">
        <f t="shared" si="1"/>
        <v>32</v>
      </c>
      <c r="G40" s="4">
        <f t="shared" si="0"/>
        <v>32</v>
      </c>
    </row>
    <row r="41" spans="1:7" ht="15.6" x14ac:dyDescent="0.25">
      <c r="A41" s="4">
        <v>35</v>
      </c>
      <c r="B41" s="8" t="s">
        <v>46</v>
      </c>
      <c r="C41" s="4">
        <v>9555</v>
      </c>
      <c r="D41" s="4" t="s">
        <v>6</v>
      </c>
      <c r="E41" s="4">
        <v>37</v>
      </c>
      <c r="F41" s="4">
        <f t="shared" si="1"/>
        <v>32</v>
      </c>
      <c r="G41" s="4">
        <f t="shared" si="0"/>
        <v>32</v>
      </c>
    </row>
    <row r="42" spans="1:7" ht="15.6" x14ac:dyDescent="0.25">
      <c r="A42" s="4">
        <v>36</v>
      </c>
      <c r="B42" s="8" t="s">
        <v>47</v>
      </c>
      <c r="C42" s="4">
        <v>7257</v>
      </c>
      <c r="D42" s="4" t="s">
        <v>6</v>
      </c>
      <c r="E42" s="4">
        <v>34</v>
      </c>
      <c r="F42" s="4">
        <f t="shared" si="1"/>
        <v>32</v>
      </c>
      <c r="G42" s="4">
        <f t="shared" si="0"/>
        <v>32</v>
      </c>
    </row>
    <row r="43" spans="1:7" ht="15.6" x14ac:dyDescent="0.25">
      <c r="A43" s="4">
        <v>37</v>
      </c>
      <c r="B43" s="9" t="s">
        <v>48</v>
      </c>
      <c r="C43" s="4">
        <v>4494</v>
      </c>
      <c r="D43" s="4" t="s">
        <v>6</v>
      </c>
      <c r="E43" s="4">
        <v>32</v>
      </c>
      <c r="F43" s="4">
        <f t="shared" si="1"/>
        <v>32</v>
      </c>
      <c r="G43" s="4">
        <f t="shared" si="0"/>
        <v>32</v>
      </c>
    </row>
    <row r="44" spans="1:7" ht="15.6" x14ac:dyDescent="0.25">
      <c r="A44" s="4">
        <v>38</v>
      </c>
      <c r="B44" s="8" t="s">
        <v>49</v>
      </c>
      <c r="C44" s="4">
        <v>7688</v>
      </c>
      <c r="D44" s="4" t="s">
        <v>6</v>
      </c>
      <c r="E44" s="4">
        <v>38</v>
      </c>
      <c r="F44" s="4">
        <f t="shared" si="1"/>
        <v>32</v>
      </c>
      <c r="G44" s="4">
        <f t="shared" si="0"/>
        <v>32</v>
      </c>
    </row>
    <row r="45" spans="1:7" ht="15.6" x14ac:dyDescent="0.25">
      <c r="A45" s="4">
        <v>39</v>
      </c>
      <c r="B45" s="8" t="s">
        <v>50</v>
      </c>
      <c r="C45" s="4">
        <v>5452</v>
      </c>
      <c r="D45" s="4" t="s">
        <v>6</v>
      </c>
      <c r="E45" s="4">
        <v>21</v>
      </c>
      <c r="F45" s="4">
        <f t="shared" si="1"/>
        <v>32</v>
      </c>
      <c r="G45" s="4">
        <f t="shared" si="0"/>
        <v>32</v>
      </c>
    </row>
    <row r="46" spans="1:7" ht="15.6" x14ac:dyDescent="0.25">
      <c r="A46" s="4">
        <v>40</v>
      </c>
      <c r="B46" s="5" t="s">
        <v>51</v>
      </c>
      <c r="C46" s="4">
        <v>10085</v>
      </c>
      <c r="D46" s="4" t="s">
        <v>6</v>
      </c>
      <c r="E46" s="4">
        <v>44</v>
      </c>
      <c r="F46" s="4">
        <f t="shared" si="1"/>
        <v>32</v>
      </c>
      <c r="G46" s="4">
        <f t="shared" si="0"/>
        <v>32</v>
      </c>
    </row>
    <row r="47" spans="1:7" ht="15.6" x14ac:dyDescent="0.25">
      <c r="A47" s="4">
        <v>41</v>
      </c>
      <c r="B47" s="6" t="s">
        <v>52</v>
      </c>
      <c r="C47" s="4">
        <v>9892</v>
      </c>
      <c r="D47" s="4" t="s">
        <v>6</v>
      </c>
      <c r="E47" s="4">
        <v>41</v>
      </c>
      <c r="F47" s="4">
        <f t="shared" si="1"/>
        <v>32</v>
      </c>
      <c r="G47" s="4">
        <f t="shared" si="0"/>
        <v>32</v>
      </c>
    </row>
    <row r="48" spans="1:7" ht="15.6" x14ac:dyDescent="0.25">
      <c r="A48" s="4">
        <v>42</v>
      </c>
      <c r="B48" s="5" t="s">
        <v>53</v>
      </c>
      <c r="C48" s="4">
        <v>20047</v>
      </c>
      <c r="D48" s="4" t="s">
        <v>6</v>
      </c>
      <c r="E48" s="4">
        <v>40</v>
      </c>
      <c r="F48" s="4">
        <f t="shared" si="1"/>
        <v>37</v>
      </c>
      <c r="G48" s="4">
        <f t="shared" si="0"/>
        <v>37</v>
      </c>
    </row>
    <row r="49" spans="1:7" ht="15.6" x14ac:dyDescent="0.25">
      <c r="A49" s="4">
        <v>43</v>
      </c>
      <c r="B49" s="6" t="s">
        <v>54</v>
      </c>
      <c r="C49" s="4">
        <v>17084</v>
      </c>
      <c r="D49" s="4" t="s">
        <v>6</v>
      </c>
      <c r="E49" s="4">
        <v>37</v>
      </c>
      <c r="F49" s="4">
        <f t="shared" si="1"/>
        <v>34</v>
      </c>
      <c r="G49" s="4">
        <f t="shared" si="0"/>
        <v>34</v>
      </c>
    </row>
    <row r="50" spans="1:7" ht="15.6" x14ac:dyDescent="0.25">
      <c r="A50" s="4">
        <v>44</v>
      </c>
      <c r="B50" s="6" t="s">
        <v>55</v>
      </c>
      <c r="C50" s="4">
        <v>24709</v>
      </c>
      <c r="D50" s="4" t="s">
        <v>6</v>
      </c>
      <c r="E50" s="4">
        <v>41</v>
      </c>
      <c r="F50" s="4">
        <f t="shared" si="1"/>
        <v>41</v>
      </c>
      <c r="G50" s="4">
        <f t="shared" si="0"/>
        <v>41</v>
      </c>
    </row>
    <row r="51" spans="1:7" ht="15.6" x14ac:dyDescent="0.25">
      <c r="A51" s="4">
        <v>45</v>
      </c>
      <c r="B51" s="6" t="s">
        <v>56</v>
      </c>
      <c r="C51" s="4">
        <v>12024</v>
      </c>
      <c r="D51" s="4" t="s">
        <v>6</v>
      </c>
      <c r="E51" s="4">
        <v>32</v>
      </c>
      <c r="F51" s="4">
        <f t="shared" si="1"/>
        <v>32</v>
      </c>
      <c r="G51" s="4">
        <f t="shared" si="0"/>
        <v>32</v>
      </c>
    </row>
    <row r="52" spans="1:7" ht="15.6" x14ac:dyDescent="0.25">
      <c r="A52" s="4">
        <v>46</v>
      </c>
      <c r="B52" s="6" t="s">
        <v>57</v>
      </c>
      <c r="C52" s="4">
        <v>12634</v>
      </c>
      <c r="D52" s="4" t="s">
        <v>6</v>
      </c>
      <c r="E52" s="4">
        <v>41</v>
      </c>
      <c r="F52" s="4">
        <f t="shared" si="1"/>
        <v>32</v>
      </c>
      <c r="G52" s="4">
        <f t="shared" si="0"/>
        <v>32</v>
      </c>
    </row>
    <row r="53" spans="1:7" ht="15.6" x14ac:dyDescent="0.25">
      <c r="A53" s="4">
        <v>47</v>
      </c>
      <c r="B53" s="7" t="s">
        <v>58</v>
      </c>
      <c r="C53" s="4">
        <v>7421</v>
      </c>
      <c r="D53" s="4" t="s">
        <v>6</v>
      </c>
      <c r="E53" s="4">
        <v>33</v>
      </c>
      <c r="F53" s="4">
        <f t="shared" si="1"/>
        <v>32</v>
      </c>
      <c r="G53" s="4">
        <f t="shared" si="0"/>
        <v>32</v>
      </c>
    </row>
    <row r="54" spans="1:7" ht="15.6" x14ac:dyDescent="0.25">
      <c r="A54" s="4">
        <v>48</v>
      </c>
      <c r="B54" s="8" t="s">
        <v>59</v>
      </c>
      <c r="C54" s="4">
        <v>5690</v>
      </c>
      <c r="D54" s="4" t="s">
        <v>6</v>
      </c>
      <c r="E54" s="4">
        <v>33</v>
      </c>
      <c r="F54" s="4">
        <f t="shared" si="1"/>
        <v>32</v>
      </c>
      <c r="G54" s="4">
        <f t="shared" si="0"/>
        <v>32</v>
      </c>
    </row>
    <row r="55" spans="1:7" ht="15.6" x14ac:dyDescent="0.25">
      <c r="A55" s="4">
        <v>49</v>
      </c>
      <c r="B55" s="8" t="s">
        <v>60</v>
      </c>
      <c r="C55" s="4">
        <v>9832</v>
      </c>
      <c r="D55" s="4" t="s">
        <v>6</v>
      </c>
      <c r="E55" s="4">
        <v>34</v>
      </c>
      <c r="F55" s="4">
        <f t="shared" si="1"/>
        <v>32</v>
      </c>
      <c r="G55" s="4">
        <f t="shared" si="0"/>
        <v>32</v>
      </c>
    </row>
    <row r="56" spans="1:7" ht="15.6" x14ac:dyDescent="0.25">
      <c r="A56" s="4">
        <v>50</v>
      </c>
      <c r="B56" s="5" t="s">
        <v>61</v>
      </c>
      <c r="C56" s="4">
        <v>18926</v>
      </c>
      <c r="D56" s="4" t="s">
        <v>6</v>
      </c>
      <c r="E56" s="4">
        <v>32</v>
      </c>
      <c r="F56" s="4">
        <f t="shared" si="1"/>
        <v>35</v>
      </c>
      <c r="G56" s="4">
        <f t="shared" si="0"/>
        <v>35</v>
      </c>
    </row>
    <row r="57" spans="1:7" ht="15.6" x14ac:dyDescent="0.25">
      <c r="A57" s="4">
        <v>51</v>
      </c>
      <c r="B57" s="6" t="s">
        <v>62</v>
      </c>
      <c r="C57" s="4">
        <v>4366</v>
      </c>
      <c r="D57" s="4" t="s">
        <v>6</v>
      </c>
      <c r="E57" s="4">
        <v>32</v>
      </c>
      <c r="F57" s="4">
        <f t="shared" si="1"/>
        <v>32</v>
      </c>
      <c r="G57" s="4">
        <f t="shared" si="0"/>
        <v>32</v>
      </c>
    </row>
    <row r="58" spans="1:7" ht="15.6" x14ac:dyDescent="0.25">
      <c r="A58" s="4">
        <v>52</v>
      </c>
      <c r="B58" s="6" t="s">
        <v>63</v>
      </c>
      <c r="C58" s="4">
        <v>7426</v>
      </c>
      <c r="D58" s="4" t="s">
        <v>6</v>
      </c>
      <c r="E58" s="4">
        <v>32</v>
      </c>
      <c r="F58" s="4">
        <f t="shared" si="1"/>
        <v>32</v>
      </c>
      <c r="G58" s="4">
        <f t="shared" si="0"/>
        <v>32</v>
      </c>
    </row>
    <row r="59" spans="1:7" ht="15.6" x14ac:dyDescent="0.25">
      <c r="A59" s="4">
        <v>53</v>
      </c>
      <c r="B59" s="6" t="s">
        <v>64</v>
      </c>
      <c r="C59" s="4">
        <v>11197</v>
      </c>
      <c r="D59" s="4" t="s">
        <v>6</v>
      </c>
      <c r="E59" s="4">
        <v>32</v>
      </c>
      <c r="F59" s="4">
        <f t="shared" si="1"/>
        <v>32</v>
      </c>
      <c r="G59" s="4">
        <f t="shared" si="0"/>
        <v>32</v>
      </c>
    </row>
    <row r="60" spans="1:7" ht="15.6" x14ac:dyDescent="0.25">
      <c r="A60" s="4">
        <v>54</v>
      </c>
      <c r="B60" s="6" t="s">
        <v>65</v>
      </c>
      <c r="C60" s="4">
        <v>11438</v>
      </c>
      <c r="D60" s="4" t="s">
        <v>6</v>
      </c>
      <c r="E60" s="4">
        <v>34</v>
      </c>
      <c r="F60" s="4">
        <f t="shared" si="1"/>
        <v>32</v>
      </c>
      <c r="G60" s="4">
        <f t="shared" si="0"/>
        <v>32</v>
      </c>
    </row>
    <row r="61" spans="1:7" ht="15.6" x14ac:dyDescent="0.25">
      <c r="A61" s="4">
        <v>55</v>
      </c>
      <c r="B61" s="6" t="s">
        <v>66</v>
      </c>
      <c r="C61" s="4">
        <v>8018</v>
      </c>
      <c r="D61" s="4" t="s">
        <v>6</v>
      </c>
      <c r="E61" s="4">
        <v>32</v>
      </c>
      <c r="F61" s="4">
        <f t="shared" si="1"/>
        <v>32</v>
      </c>
      <c r="G61" s="4">
        <f t="shared" si="0"/>
        <v>32</v>
      </c>
    </row>
    <row r="62" spans="1:7" ht="15.6" x14ac:dyDescent="0.25">
      <c r="A62" s="4">
        <v>56</v>
      </c>
      <c r="B62" s="7" t="s">
        <v>67</v>
      </c>
      <c r="C62" s="4">
        <v>24556</v>
      </c>
      <c r="D62" s="4" t="s">
        <v>6</v>
      </c>
      <c r="E62" s="4">
        <v>52</v>
      </c>
      <c r="F62" s="4">
        <f t="shared" si="1"/>
        <v>41</v>
      </c>
      <c r="G62" s="4">
        <f t="shared" si="0"/>
        <v>41</v>
      </c>
    </row>
    <row r="63" spans="1:7" ht="15.6" x14ac:dyDescent="0.25">
      <c r="A63" s="4"/>
      <c r="B63" s="10" t="s">
        <v>68</v>
      </c>
      <c r="C63" s="4"/>
      <c r="D63" s="4"/>
      <c r="E63" s="4"/>
      <c r="F63" s="4"/>
      <c r="G63" s="4"/>
    </row>
    <row r="64" spans="1:7" ht="15.6" x14ac:dyDescent="0.25">
      <c r="A64" s="4">
        <v>57</v>
      </c>
      <c r="B64" s="11" t="s">
        <v>69</v>
      </c>
      <c r="C64" s="4">
        <v>77476</v>
      </c>
      <c r="D64" s="4" t="s">
        <v>6</v>
      </c>
      <c r="E64" s="4">
        <v>65</v>
      </c>
      <c r="F64" s="4">
        <v>70</v>
      </c>
      <c r="G64" s="4">
        <f t="shared" si="0"/>
        <v>94</v>
      </c>
    </row>
    <row r="65" spans="1:7" ht="15.6" x14ac:dyDescent="0.25">
      <c r="A65" s="4">
        <v>58</v>
      </c>
      <c r="B65" s="12" t="s">
        <v>70</v>
      </c>
      <c r="C65" s="4">
        <v>29799</v>
      </c>
      <c r="D65" s="4" t="s">
        <v>6</v>
      </c>
      <c r="E65" s="4">
        <v>49</v>
      </c>
      <c r="F65" s="4">
        <f t="shared" si="1"/>
        <v>46</v>
      </c>
      <c r="G65" s="4">
        <f t="shared" si="0"/>
        <v>46</v>
      </c>
    </row>
    <row r="66" spans="1:7" ht="15.6" x14ac:dyDescent="0.25">
      <c r="A66" s="4">
        <v>59</v>
      </c>
      <c r="B66" s="12" t="s">
        <v>71</v>
      </c>
      <c r="C66" s="4">
        <v>21816</v>
      </c>
      <c r="D66" s="4" t="s">
        <v>6</v>
      </c>
      <c r="E66" s="4">
        <v>42</v>
      </c>
      <c r="F66" s="4">
        <f t="shared" si="1"/>
        <v>38</v>
      </c>
      <c r="G66" s="4">
        <f t="shared" si="0"/>
        <v>38</v>
      </c>
    </row>
    <row r="67" spans="1:7" ht="15.6" x14ac:dyDescent="0.25">
      <c r="A67" s="4">
        <v>60</v>
      </c>
      <c r="B67" s="12" t="s">
        <v>72</v>
      </c>
      <c r="C67" s="4">
        <v>23391</v>
      </c>
      <c r="D67" s="4" t="s">
        <v>6</v>
      </c>
      <c r="E67" s="4">
        <v>43</v>
      </c>
      <c r="F67" s="4">
        <f t="shared" si="1"/>
        <v>40</v>
      </c>
      <c r="G67" s="4">
        <f t="shared" ref="G67:G103" si="2">MIN(32 + IF(D67="miền núi/vùng cao",ROUNDUP(MAX(0,C67-16000)/1000,0),ROUNDUP(MAX(0,C67-16000)/2000,0)))</f>
        <v>40</v>
      </c>
    </row>
    <row r="68" spans="1:7" ht="15.6" x14ac:dyDescent="0.25">
      <c r="A68" s="4">
        <v>61</v>
      </c>
      <c r="B68" s="12" t="s">
        <v>73</v>
      </c>
      <c r="C68" s="4">
        <v>21142</v>
      </c>
      <c r="D68" s="4" t="s">
        <v>6</v>
      </c>
      <c r="E68" s="4">
        <v>42</v>
      </c>
      <c r="F68" s="4">
        <f t="shared" si="1"/>
        <v>38</v>
      </c>
      <c r="G68" s="4">
        <f t="shared" si="2"/>
        <v>38</v>
      </c>
    </row>
    <row r="69" spans="1:7" ht="15.6" x14ac:dyDescent="0.25">
      <c r="A69" s="4">
        <v>62</v>
      </c>
      <c r="B69" s="12" t="s">
        <v>74</v>
      </c>
      <c r="C69" s="4">
        <v>25221</v>
      </c>
      <c r="D69" s="4" t="s">
        <v>6</v>
      </c>
      <c r="E69" s="4">
        <v>45</v>
      </c>
      <c r="F69" s="4">
        <f t="shared" si="1"/>
        <v>42</v>
      </c>
      <c r="G69" s="4">
        <f t="shared" si="2"/>
        <v>42</v>
      </c>
    </row>
    <row r="70" spans="1:7" ht="15.6" x14ac:dyDescent="0.25">
      <c r="A70" s="4">
        <v>63</v>
      </c>
      <c r="B70" s="11" t="s">
        <v>75</v>
      </c>
      <c r="C70" s="4">
        <v>16948</v>
      </c>
      <c r="D70" s="4" t="s">
        <v>6</v>
      </c>
      <c r="E70" s="4">
        <v>37</v>
      </c>
      <c r="F70" s="4">
        <f t="shared" ref="F70:F103" si="3">MIN(32 + IF(D70="miền núi/vùng cao",ROUNDUP(MAX(0,C70-16000)/1000,0),ROUNDUP(MAX(0,C70-16000)/2000,0)),IF(D70="phường",70,50))</f>
        <v>33</v>
      </c>
      <c r="G70" s="4">
        <f t="shared" si="2"/>
        <v>33</v>
      </c>
    </row>
    <row r="71" spans="1:7" ht="15.6" x14ac:dyDescent="0.25">
      <c r="A71" s="4">
        <v>64</v>
      </c>
      <c r="B71" s="12" t="s">
        <v>76</v>
      </c>
      <c r="C71" s="4">
        <v>6518</v>
      </c>
      <c r="D71" s="4" t="s">
        <v>6</v>
      </c>
      <c r="E71" s="4">
        <v>32</v>
      </c>
      <c r="F71" s="4">
        <f t="shared" si="3"/>
        <v>32</v>
      </c>
      <c r="G71" s="4">
        <f t="shared" si="2"/>
        <v>32</v>
      </c>
    </row>
    <row r="72" spans="1:7" ht="15.6" x14ac:dyDescent="0.25">
      <c r="A72" s="4">
        <v>65</v>
      </c>
      <c r="B72" s="12" t="s">
        <v>77</v>
      </c>
      <c r="C72" s="4">
        <v>6458</v>
      </c>
      <c r="D72" s="4" t="s">
        <v>6</v>
      </c>
      <c r="E72" s="4">
        <v>32</v>
      </c>
      <c r="F72" s="4">
        <f t="shared" si="3"/>
        <v>32</v>
      </c>
      <c r="G72" s="4">
        <f t="shared" si="2"/>
        <v>32</v>
      </c>
    </row>
    <row r="73" spans="1:7" ht="15.6" x14ac:dyDescent="0.25">
      <c r="A73" s="4">
        <v>66</v>
      </c>
      <c r="B73" s="12" t="s">
        <v>78</v>
      </c>
      <c r="C73" s="4">
        <v>5629</v>
      </c>
      <c r="D73" s="4" t="s">
        <v>6</v>
      </c>
      <c r="E73" s="4">
        <v>37</v>
      </c>
      <c r="F73" s="4">
        <f t="shared" si="3"/>
        <v>32</v>
      </c>
      <c r="G73" s="4">
        <f t="shared" si="2"/>
        <v>32</v>
      </c>
    </row>
    <row r="74" spans="1:7" ht="15.6" x14ac:dyDescent="0.25">
      <c r="A74" s="4">
        <v>67</v>
      </c>
      <c r="B74" s="12" t="s">
        <v>79</v>
      </c>
      <c r="C74" s="4">
        <v>13685</v>
      </c>
      <c r="D74" s="4" t="s">
        <v>6</v>
      </c>
      <c r="E74" s="4">
        <v>32</v>
      </c>
      <c r="F74" s="4">
        <f t="shared" si="3"/>
        <v>32</v>
      </c>
      <c r="G74" s="4">
        <f t="shared" si="2"/>
        <v>32</v>
      </c>
    </row>
    <row r="75" spans="1:7" ht="15.6" x14ac:dyDescent="0.25">
      <c r="A75" s="4">
        <v>68</v>
      </c>
      <c r="B75" s="12" t="s">
        <v>80</v>
      </c>
      <c r="C75" s="4">
        <v>5193</v>
      </c>
      <c r="D75" s="4" t="s">
        <v>6</v>
      </c>
      <c r="E75" s="4">
        <v>24</v>
      </c>
      <c r="F75" s="4">
        <f t="shared" si="3"/>
        <v>32</v>
      </c>
      <c r="G75" s="4">
        <f t="shared" si="2"/>
        <v>32</v>
      </c>
    </row>
    <row r="76" spans="1:7" ht="15.6" x14ac:dyDescent="0.25">
      <c r="A76" s="4">
        <v>69</v>
      </c>
      <c r="B76" s="11" t="s">
        <v>81</v>
      </c>
      <c r="C76" s="4">
        <v>35375</v>
      </c>
      <c r="D76" s="4" t="s">
        <v>6</v>
      </c>
      <c r="E76" s="4">
        <v>50</v>
      </c>
      <c r="F76" s="4">
        <f t="shared" si="3"/>
        <v>50</v>
      </c>
      <c r="G76" s="4">
        <f t="shared" si="2"/>
        <v>52</v>
      </c>
    </row>
    <row r="77" spans="1:7" ht="15.6" x14ac:dyDescent="0.25">
      <c r="A77" s="4">
        <v>70</v>
      </c>
      <c r="B77" s="12" t="s">
        <v>82</v>
      </c>
      <c r="C77" s="4">
        <v>12676</v>
      </c>
      <c r="D77" s="4" t="s">
        <v>6</v>
      </c>
      <c r="E77" s="4">
        <v>36</v>
      </c>
      <c r="F77" s="4">
        <f t="shared" si="3"/>
        <v>32</v>
      </c>
      <c r="G77" s="4">
        <f t="shared" si="2"/>
        <v>32</v>
      </c>
    </row>
    <row r="78" spans="1:7" ht="15.6" x14ac:dyDescent="0.25">
      <c r="A78" s="4">
        <v>71</v>
      </c>
      <c r="B78" s="12" t="s">
        <v>83</v>
      </c>
      <c r="C78" s="4">
        <v>15771</v>
      </c>
      <c r="D78" s="4" t="s">
        <v>6</v>
      </c>
      <c r="E78" s="4">
        <v>40</v>
      </c>
      <c r="F78" s="4">
        <f t="shared" si="3"/>
        <v>32</v>
      </c>
      <c r="G78" s="4">
        <f t="shared" si="2"/>
        <v>32</v>
      </c>
    </row>
    <row r="79" spans="1:7" ht="15.6" x14ac:dyDescent="0.25">
      <c r="A79" s="4">
        <v>72</v>
      </c>
      <c r="B79" s="11" t="s">
        <v>84</v>
      </c>
      <c r="C79" s="4">
        <v>35216</v>
      </c>
      <c r="D79" s="4" t="s">
        <v>6</v>
      </c>
      <c r="E79" s="4">
        <v>56</v>
      </c>
      <c r="F79" s="4">
        <f t="shared" si="3"/>
        <v>50</v>
      </c>
      <c r="G79" s="4">
        <f t="shared" si="2"/>
        <v>52</v>
      </c>
    </row>
    <row r="80" spans="1:7" ht="15.6" x14ac:dyDescent="0.25">
      <c r="A80" s="4">
        <v>73</v>
      </c>
      <c r="B80" s="12" t="s">
        <v>85</v>
      </c>
      <c r="C80" s="4">
        <v>8460</v>
      </c>
      <c r="D80" s="4" t="s">
        <v>6</v>
      </c>
      <c r="E80" s="4">
        <v>40</v>
      </c>
      <c r="F80" s="4">
        <f t="shared" si="3"/>
        <v>32</v>
      </c>
      <c r="G80" s="4">
        <f t="shared" si="2"/>
        <v>32</v>
      </c>
    </row>
    <row r="81" spans="1:7" ht="15.6" x14ac:dyDescent="0.25">
      <c r="A81" s="4">
        <v>74</v>
      </c>
      <c r="B81" s="12" t="s">
        <v>86</v>
      </c>
      <c r="C81" s="4">
        <v>13340</v>
      </c>
      <c r="D81" s="4" t="s">
        <v>6</v>
      </c>
      <c r="E81" s="4">
        <v>42</v>
      </c>
      <c r="F81" s="4">
        <f t="shared" si="3"/>
        <v>32</v>
      </c>
      <c r="G81" s="4">
        <f t="shared" si="2"/>
        <v>32</v>
      </c>
    </row>
    <row r="82" spans="1:7" ht="15.6" x14ac:dyDescent="0.25">
      <c r="A82" s="4">
        <v>75</v>
      </c>
      <c r="B82" s="11" t="s">
        <v>87</v>
      </c>
      <c r="C82" s="4">
        <v>6677</v>
      </c>
      <c r="D82" s="4" t="s">
        <v>6</v>
      </c>
      <c r="E82" s="4">
        <v>37</v>
      </c>
      <c r="F82" s="4">
        <f t="shared" si="3"/>
        <v>32</v>
      </c>
      <c r="G82" s="4">
        <f t="shared" si="2"/>
        <v>32</v>
      </c>
    </row>
    <row r="83" spans="1:7" ht="15.6" x14ac:dyDescent="0.25">
      <c r="A83" s="4">
        <v>76</v>
      </c>
      <c r="B83" s="12" t="s">
        <v>88</v>
      </c>
      <c r="C83" s="4">
        <v>6676</v>
      </c>
      <c r="D83" s="4" t="s">
        <v>6</v>
      </c>
      <c r="E83" s="4">
        <v>36</v>
      </c>
      <c r="F83" s="4">
        <f t="shared" si="3"/>
        <v>32</v>
      </c>
      <c r="G83" s="4">
        <f t="shared" si="2"/>
        <v>32</v>
      </c>
    </row>
    <row r="84" spans="1:7" ht="15.6" x14ac:dyDescent="0.25">
      <c r="A84" s="4">
        <v>77</v>
      </c>
      <c r="B84" s="12" t="s">
        <v>89</v>
      </c>
      <c r="C84" s="4">
        <v>8921</v>
      </c>
      <c r="D84" s="4" t="s">
        <v>6</v>
      </c>
      <c r="E84" s="4">
        <v>33</v>
      </c>
      <c r="F84" s="4">
        <f t="shared" si="3"/>
        <v>32</v>
      </c>
      <c r="G84" s="4">
        <f t="shared" si="2"/>
        <v>32</v>
      </c>
    </row>
    <row r="85" spans="1:7" ht="15.6" x14ac:dyDescent="0.25">
      <c r="A85" s="4">
        <v>78</v>
      </c>
      <c r="B85" s="12" t="s">
        <v>90</v>
      </c>
      <c r="C85" s="4">
        <v>8690</v>
      </c>
      <c r="D85" s="4" t="s">
        <v>6</v>
      </c>
      <c r="E85" s="4">
        <v>39</v>
      </c>
      <c r="F85" s="4">
        <f t="shared" si="3"/>
        <v>32</v>
      </c>
      <c r="G85" s="4">
        <f t="shared" si="2"/>
        <v>32</v>
      </c>
    </row>
    <row r="86" spans="1:7" ht="15.6" x14ac:dyDescent="0.25">
      <c r="A86" s="4">
        <v>79</v>
      </c>
      <c r="B86" s="11" t="s">
        <v>91</v>
      </c>
      <c r="C86" s="4">
        <v>36087</v>
      </c>
      <c r="D86" s="4" t="s">
        <v>6</v>
      </c>
      <c r="E86" s="4">
        <v>40</v>
      </c>
      <c r="F86" s="4">
        <f t="shared" si="3"/>
        <v>50</v>
      </c>
      <c r="G86" s="4">
        <f t="shared" si="2"/>
        <v>53</v>
      </c>
    </row>
    <row r="87" spans="1:7" ht="15.6" x14ac:dyDescent="0.25">
      <c r="A87" s="4">
        <v>80</v>
      </c>
      <c r="B87" s="12" t="s">
        <v>92</v>
      </c>
      <c r="C87" s="4">
        <v>11194</v>
      </c>
      <c r="D87" s="4" t="s">
        <v>6</v>
      </c>
      <c r="E87" s="4">
        <v>32</v>
      </c>
      <c r="F87" s="4">
        <f t="shared" si="3"/>
        <v>32</v>
      </c>
      <c r="G87" s="4">
        <f t="shared" si="2"/>
        <v>32</v>
      </c>
    </row>
    <row r="88" spans="1:7" ht="15.6" x14ac:dyDescent="0.25">
      <c r="A88" s="4">
        <v>81</v>
      </c>
      <c r="B88" s="12" t="s">
        <v>93</v>
      </c>
      <c r="C88" s="4">
        <v>19599</v>
      </c>
      <c r="D88" s="4" t="s">
        <v>6</v>
      </c>
      <c r="E88" s="4">
        <v>35</v>
      </c>
      <c r="F88" s="4">
        <f t="shared" si="3"/>
        <v>36</v>
      </c>
      <c r="G88" s="4">
        <f t="shared" si="2"/>
        <v>36</v>
      </c>
    </row>
    <row r="89" spans="1:7" ht="15.6" x14ac:dyDescent="0.25">
      <c r="A89" s="4">
        <v>82</v>
      </c>
      <c r="B89" s="12" t="s">
        <v>94</v>
      </c>
      <c r="C89" s="4">
        <v>12077</v>
      </c>
      <c r="D89" s="4" t="s">
        <v>6</v>
      </c>
      <c r="E89" s="4">
        <v>33</v>
      </c>
      <c r="F89" s="4">
        <f t="shared" si="3"/>
        <v>32</v>
      </c>
      <c r="G89" s="4">
        <f t="shared" si="2"/>
        <v>32</v>
      </c>
    </row>
    <row r="90" spans="1:7" ht="15.6" x14ac:dyDescent="0.25">
      <c r="A90" s="4">
        <v>83</v>
      </c>
      <c r="B90" s="12" t="s">
        <v>95</v>
      </c>
      <c r="C90" s="4">
        <v>11916</v>
      </c>
      <c r="D90" s="4" t="s">
        <v>6</v>
      </c>
      <c r="E90" s="4">
        <v>33</v>
      </c>
      <c r="F90" s="4">
        <f t="shared" si="3"/>
        <v>32</v>
      </c>
      <c r="G90" s="4">
        <f t="shared" si="2"/>
        <v>32</v>
      </c>
    </row>
    <row r="91" spans="1:7" ht="15.6" x14ac:dyDescent="0.25">
      <c r="A91" s="4">
        <v>84</v>
      </c>
      <c r="B91" s="11" t="s">
        <v>96</v>
      </c>
      <c r="C91" s="4">
        <v>9438</v>
      </c>
      <c r="D91" s="4" t="s">
        <v>6</v>
      </c>
      <c r="E91" s="4">
        <v>47</v>
      </c>
      <c r="F91" s="4">
        <f t="shared" si="3"/>
        <v>32</v>
      </c>
      <c r="G91" s="4">
        <f t="shared" si="2"/>
        <v>32</v>
      </c>
    </row>
    <row r="92" spans="1:7" ht="15.6" x14ac:dyDescent="0.25">
      <c r="A92" s="4">
        <v>85</v>
      </c>
      <c r="B92" s="12" t="s">
        <v>97</v>
      </c>
      <c r="C92" s="4">
        <v>9334</v>
      </c>
      <c r="D92" s="4" t="s">
        <v>6</v>
      </c>
      <c r="E92" s="4">
        <v>44</v>
      </c>
      <c r="F92" s="4">
        <f t="shared" si="3"/>
        <v>32</v>
      </c>
      <c r="G92" s="4">
        <f t="shared" si="2"/>
        <v>32</v>
      </c>
    </row>
    <row r="93" spans="1:7" ht="15.6" x14ac:dyDescent="0.25">
      <c r="A93" s="4">
        <v>86</v>
      </c>
      <c r="B93" s="12" t="s">
        <v>98</v>
      </c>
      <c r="C93" s="4">
        <v>9100</v>
      </c>
      <c r="D93" s="4" t="s">
        <v>6</v>
      </c>
      <c r="E93" s="4">
        <v>41</v>
      </c>
      <c r="F93" s="4">
        <f t="shared" si="3"/>
        <v>32</v>
      </c>
      <c r="G93" s="4">
        <f t="shared" si="2"/>
        <v>32</v>
      </c>
    </row>
    <row r="94" spans="1:7" ht="15.6" x14ac:dyDescent="0.25">
      <c r="A94" s="4">
        <v>87</v>
      </c>
      <c r="B94" s="11" t="s">
        <v>99</v>
      </c>
      <c r="C94" s="4">
        <v>18373</v>
      </c>
      <c r="D94" s="4" t="s">
        <v>6</v>
      </c>
      <c r="E94" s="4">
        <v>49</v>
      </c>
      <c r="F94" s="4">
        <f t="shared" si="3"/>
        <v>35</v>
      </c>
      <c r="G94" s="4">
        <f t="shared" si="2"/>
        <v>35</v>
      </c>
    </row>
    <row r="95" spans="1:7" ht="15.6" x14ac:dyDescent="0.25">
      <c r="A95" s="4">
        <v>88</v>
      </c>
      <c r="B95" s="12" t="s">
        <v>100</v>
      </c>
      <c r="C95" s="4">
        <v>5950</v>
      </c>
      <c r="D95" s="4" t="s">
        <v>6</v>
      </c>
      <c r="E95" s="4">
        <v>45</v>
      </c>
      <c r="F95" s="4">
        <f t="shared" si="3"/>
        <v>32</v>
      </c>
      <c r="G95" s="4">
        <f t="shared" si="2"/>
        <v>32</v>
      </c>
    </row>
    <row r="96" spans="1:7" ht="15.6" x14ac:dyDescent="0.25">
      <c r="A96" s="4">
        <v>89</v>
      </c>
      <c r="B96" s="12" t="s">
        <v>101</v>
      </c>
      <c r="C96" s="4">
        <v>8184</v>
      </c>
      <c r="D96" s="4" t="s">
        <v>6</v>
      </c>
      <c r="E96" s="4">
        <v>45</v>
      </c>
      <c r="F96" s="4">
        <f t="shared" si="3"/>
        <v>32</v>
      </c>
      <c r="G96" s="4">
        <f t="shared" si="2"/>
        <v>32</v>
      </c>
    </row>
    <row r="97" spans="1:7" ht="15.6" x14ac:dyDescent="0.25">
      <c r="A97" s="4">
        <v>90</v>
      </c>
      <c r="B97" s="11" t="s">
        <v>102</v>
      </c>
      <c r="C97" s="4">
        <v>19965</v>
      </c>
      <c r="D97" s="4" t="s">
        <v>6</v>
      </c>
      <c r="E97" s="4">
        <v>36</v>
      </c>
      <c r="F97" s="4">
        <f t="shared" si="3"/>
        <v>36</v>
      </c>
      <c r="G97" s="4">
        <f t="shared" si="2"/>
        <v>36</v>
      </c>
    </row>
    <row r="98" spans="1:7" ht="15.6" x14ac:dyDescent="0.25">
      <c r="A98" s="4">
        <v>91</v>
      </c>
      <c r="B98" s="12" t="s">
        <v>103</v>
      </c>
      <c r="C98" s="4">
        <v>16711</v>
      </c>
      <c r="D98" s="4" t="s">
        <v>6</v>
      </c>
      <c r="E98" s="4">
        <v>32</v>
      </c>
      <c r="F98" s="4">
        <f t="shared" si="3"/>
        <v>33</v>
      </c>
      <c r="G98" s="4">
        <f t="shared" si="2"/>
        <v>33</v>
      </c>
    </row>
    <row r="99" spans="1:7" ht="15.6" x14ac:dyDescent="0.25">
      <c r="A99" s="4">
        <v>92</v>
      </c>
      <c r="B99" s="12" t="s">
        <v>104</v>
      </c>
      <c r="C99" s="4">
        <v>10726</v>
      </c>
      <c r="D99" s="4" t="s">
        <v>6</v>
      </c>
      <c r="E99" s="4">
        <v>35</v>
      </c>
      <c r="F99" s="4">
        <f t="shared" si="3"/>
        <v>32</v>
      </c>
      <c r="G99" s="4">
        <f t="shared" si="2"/>
        <v>32</v>
      </c>
    </row>
    <row r="100" spans="1:7" ht="15.6" x14ac:dyDescent="0.25">
      <c r="A100" s="4">
        <v>93</v>
      </c>
      <c r="B100" s="12" t="s">
        <v>105</v>
      </c>
      <c r="C100" s="4">
        <v>6375</v>
      </c>
      <c r="D100" s="4" t="s">
        <v>6</v>
      </c>
      <c r="E100" s="4">
        <v>26</v>
      </c>
      <c r="F100" s="4">
        <f t="shared" si="3"/>
        <v>32</v>
      </c>
      <c r="G100" s="4">
        <f t="shared" si="2"/>
        <v>32</v>
      </c>
    </row>
    <row r="101" spans="1:7" ht="15.6" x14ac:dyDescent="0.25">
      <c r="A101" s="4">
        <v>94</v>
      </c>
      <c r="B101" s="12" t="s">
        <v>106</v>
      </c>
      <c r="C101" s="4">
        <v>6395</v>
      </c>
      <c r="D101" s="4" t="s">
        <v>6</v>
      </c>
      <c r="E101" s="4">
        <v>30</v>
      </c>
      <c r="F101" s="4">
        <f t="shared" si="3"/>
        <v>32</v>
      </c>
      <c r="G101" s="4">
        <f t="shared" si="2"/>
        <v>32</v>
      </c>
    </row>
    <row r="102" spans="1:7" ht="15.6" x14ac:dyDescent="0.25">
      <c r="A102" s="4">
        <v>95</v>
      </c>
      <c r="B102" s="11" t="s">
        <v>107</v>
      </c>
      <c r="C102" s="4">
        <v>7210</v>
      </c>
      <c r="D102" s="4" t="s">
        <v>6</v>
      </c>
      <c r="E102" s="4">
        <v>46</v>
      </c>
      <c r="F102" s="4">
        <f t="shared" si="3"/>
        <v>32</v>
      </c>
      <c r="G102" s="4">
        <f t="shared" si="2"/>
        <v>32</v>
      </c>
    </row>
    <row r="103" spans="1:7" ht="15.6" x14ac:dyDescent="0.25">
      <c r="A103" s="4">
        <v>96</v>
      </c>
      <c r="B103" s="12" t="s">
        <v>108</v>
      </c>
      <c r="C103" s="4">
        <v>5069</v>
      </c>
      <c r="D103" s="4" t="s">
        <v>6</v>
      </c>
      <c r="E103" s="4">
        <v>26</v>
      </c>
      <c r="F103" s="4">
        <f t="shared" si="3"/>
        <v>32</v>
      </c>
      <c r="G103" s="4">
        <f t="shared" si="2"/>
        <v>32</v>
      </c>
    </row>
  </sheetData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HĐND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2025-11-27T10:23:31Z</cp:lastPrinted>
  <dcterms:created xsi:type="dcterms:W3CDTF">2025-09-11T06:53:44Z</dcterms:created>
  <dcterms:modified xsi:type="dcterms:W3CDTF">2025-12-17T06:49:31Z</dcterms:modified>
</cp:coreProperties>
</file>